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ymsoffice-my.sharepoint.com/personal/misty_sammons_ky_gov/Documents/"/>
    </mc:Choice>
  </mc:AlternateContent>
  <xr:revisionPtr revIDLastSave="87" documentId="8_{1F142795-5562-4355-A485-8C5547B636F1}" xr6:coauthVersionLast="47" xr6:coauthVersionMax="47" xr10:uidLastSave="{2EA13515-762F-4833-8259-CB311F92A52E}"/>
  <bookViews>
    <workbookView xWindow="-28920" yWindow="-120" windowWidth="29040" windowHeight="15840" xr2:uid="{00000000-000D-0000-FFFF-FFFF00000000}"/>
  </bookViews>
  <sheets>
    <sheet name="Social Worker Positison" sheetId="2" r:id="rId1"/>
  </sheets>
  <definedNames>
    <definedName name="_xlnm.Print_Area" localSheetId="0">'Social Worker Positison'!$A$1:$J$26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P21" i="2" l="1"/>
  <c r="P13" i="2"/>
  <c r="P7" i="2"/>
  <c r="O21" i="2"/>
  <c r="O13" i="2"/>
  <c r="O7" i="2"/>
  <c r="O15" i="2" l="1"/>
  <c r="O24" i="2"/>
  <c r="P24" i="2"/>
  <c r="P15" i="2"/>
  <c r="M21" i="2"/>
  <c r="L21" i="2"/>
  <c r="N21" i="2"/>
  <c r="K21" i="2"/>
  <c r="J21" i="2"/>
  <c r="I21" i="2"/>
  <c r="H21" i="2"/>
  <c r="G21" i="2"/>
  <c r="E21" i="2"/>
  <c r="D21" i="2"/>
  <c r="C21" i="2"/>
  <c r="B21" i="2"/>
  <c r="F19" i="2"/>
  <c r="F21" i="2" s="1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N7" i="2"/>
  <c r="M7" i="2"/>
  <c r="L7" i="2"/>
  <c r="K7" i="2"/>
  <c r="J7" i="2"/>
  <c r="I7" i="2"/>
  <c r="H7" i="2"/>
  <c r="G7" i="2"/>
  <c r="F7" i="2"/>
  <c r="E7" i="2"/>
  <c r="D7" i="2"/>
  <c r="C7" i="2"/>
  <c r="B7" i="2"/>
  <c r="J26" i="2" l="1"/>
  <c r="K26" i="2" s="1"/>
  <c r="L26" i="2" s="1"/>
  <c r="M26" i="2" s="1"/>
  <c r="J24" i="2"/>
  <c r="F24" i="2"/>
  <c r="M24" i="2"/>
  <c r="K15" i="2"/>
  <c r="C24" i="2"/>
  <c r="L24" i="2"/>
  <c r="D24" i="2"/>
  <c r="N24" i="2"/>
  <c r="C26" i="2"/>
  <c r="D26" i="2" s="1"/>
  <c r="E26" i="2" s="1"/>
  <c r="F26" i="2" s="1"/>
  <c r="G26" i="2" s="1"/>
  <c r="H26" i="2" s="1"/>
  <c r="E24" i="2"/>
  <c r="B15" i="2"/>
  <c r="K24" i="2"/>
  <c r="H15" i="2"/>
  <c r="C15" i="2"/>
  <c r="L15" i="2"/>
  <c r="D15" i="2"/>
  <c r="E15" i="2"/>
  <c r="I15" i="2"/>
  <c r="F15" i="2"/>
  <c r="M15" i="2"/>
  <c r="G24" i="2"/>
  <c r="N15" i="2"/>
  <c r="G15" i="2"/>
  <c r="J15" i="2"/>
  <c r="H24" i="2"/>
  <c r="I24" i="2"/>
</calcChain>
</file>

<file path=xl/sharedStrings.xml><?xml version="1.0" encoding="utf-8"?>
<sst xmlns="http://schemas.openxmlformats.org/spreadsheetml/2006/main" count="57" uniqueCount="40">
  <si>
    <t>Social Service Clinician I</t>
  </si>
  <si>
    <t>Social Service Clinician II</t>
  </si>
  <si>
    <t>Family Services Office Supervisors</t>
  </si>
  <si>
    <t>Social Service Specialist</t>
  </si>
  <si>
    <t>Social Service Worker I</t>
  </si>
  <si>
    <t>Social Service Worker II</t>
  </si>
  <si>
    <t>CPS Caseload Carrying Filled</t>
  </si>
  <si>
    <t>APS Caseload Carrying Filled</t>
  </si>
  <si>
    <t xml:space="preserve"> </t>
  </si>
  <si>
    <t>SSW I, SSW II, SSCL I, SSCL II Vacancies</t>
  </si>
  <si>
    <t>FY 2022
12/31/21</t>
  </si>
  <si>
    <t>FY 2022 03/31/22</t>
  </si>
  <si>
    <t>FY 2022 06/30/22</t>
  </si>
  <si>
    <t>FY 2023 09/30/22</t>
  </si>
  <si>
    <t>FY 2023 12/31/22</t>
  </si>
  <si>
    <t>FY 2023 03/31/23</t>
  </si>
  <si>
    <t>Social Worker &amp; Clinician Filled Positions</t>
  </si>
  <si>
    <t>TOTAL Social Worker &amp; Clinician Filled Positions</t>
  </si>
  <si>
    <t>Other Social Work Filled Positions</t>
  </si>
  <si>
    <t>TOTAL Other Social Work Filled Positions</t>
  </si>
  <si>
    <t>TOTAL Filled Positions</t>
  </si>
  <si>
    <t>TOTAL CASELOAD CARRYING FILLED POSITIONS</t>
  </si>
  <si>
    <t>N/A</t>
  </si>
  <si>
    <t>Interim SSW Hires included in the Caseload Carrying Positions</t>
  </si>
  <si>
    <t>Non-Caseload Carrying SSW I, SSW II, SSC I, SSC II Positions</t>
  </si>
  <si>
    <t>FY 2023 03/27/23</t>
  </si>
  <si>
    <t>FY 2023 06/23</t>
  </si>
  <si>
    <t>Vacancy number adjusted per Vacant Position Baseline Report from OSBD</t>
  </si>
  <si>
    <t>for biennium budget work related to baseline personnel costs as of July 1, 2023.</t>
  </si>
  <si>
    <t>FY 2024 09/23</t>
  </si>
  <si>
    <t>FY 2024 12/23</t>
  </si>
  <si>
    <t>FY 2024 3/24</t>
  </si>
  <si>
    <t>FY 2024 6/24</t>
  </si>
  <si>
    <t>8/24 - Realized we did not add the 100 SSWs included in the budget bill for SFY 24.</t>
  </si>
  <si>
    <t>positions from HB 6</t>
  </si>
  <si>
    <t>7/24 - Added 50</t>
  </si>
  <si>
    <t>FY 2025 9/24</t>
  </si>
  <si>
    <t>FY 2025 12/24</t>
  </si>
  <si>
    <t>FY 2025 3/25</t>
  </si>
  <si>
    <t>FY 2025 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</si>
</sst>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41" fontId="2" fillId="0" borderId="0" xfId="0" applyNumberFormat="1" applyFont="1" applyBorder="1"/>
    <xf numFmtId="0" fontId="2" fillId="0" borderId="2" xfId="0" applyNumberFormat="1" applyFont="1" applyFill="1" applyBorder="1"/>
    <xf numFmtId="0" fontId="2" fillId="0" borderId="0" xfId="0" applyNumberFormat="1" applyFont="1" applyBorder="1"/>
    <xf numFmtId="0" fontId="2" fillId="0" borderId="2" xfId="1" applyNumberFormat="1" applyFont="1" applyBorder="1"/>
    <xf numFmtId="0" fontId="2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10" xfId="0" applyFont="1" applyFill="1" applyBorder="1"/>
    <xf numFmtId="0" fontId="2" fillId="0" borderId="11" xfId="0" applyFont="1" applyBorder="1"/>
    <xf numFmtId="0" fontId="3" fillId="4" borderId="4" xfId="0" applyFont="1" applyFill="1" applyBorder="1"/>
    <xf numFmtId="0" fontId="3" fillId="4" borderId="5" xfId="1" applyNumberFormat="1" applyFont="1" applyFill="1" applyBorder="1"/>
    <xf numFmtId="0" fontId="2" fillId="0" borderId="0" xfId="0" applyFont="1" applyFill="1"/>
    <xf numFmtId="0" fontId="2" fillId="0" borderId="12" xfId="0" applyFont="1" applyFill="1" applyBorder="1"/>
    <xf numFmtId="0" fontId="3" fillId="0" borderId="10" xfId="0" applyFont="1" applyFill="1" applyBorder="1" applyAlignment="1">
      <alignment horizontal="center" wrapText="1"/>
    </xf>
    <xf numFmtId="0" fontId="3" fillId="2" borderId="16" xfId="0" applyFont="1" applyFill="1" applyBorder="1"/>
    <xf numFmtId="0" fontId="3" fillId="4" borderId="15" xfId="0" applyFont="1" applyFill="1" applyBorder="1"/>
    <xf numFmtId="0" fontId="3" fillId="4" borderId="16" xfId="1" applyNumberFormat="1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Border="1" applyAlignment="1">
      <alignment horizontal="left"/>
    </xf>
    <xf numFmtId="0" fontId="2" fillId="0" borderId="6" xfId="0" applyFont="1" applyBorder="1"/>
    <xf numFmtId="0" fontId="3" fillId="0" borderId="0" xfId="0" applyFont="1" applyFill="1" applyAlignment="1">
      <alignment horizontal="center"/>
    </xf>
    <xf numFmtId="0" fontId="3" fillId="5" borderId="0" xfId="0" applyFont="1" applyFill="1"/>
    <xf numFmtId="0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2" fillId="3" borderId="0" xfId="0" applyFont="1" applyFill="1"/>
    <xf numFmtId="0" fontId="3" fillId="4" borderId="22" xfId="1" applyNumberFormat="1" applyFont="1" applyFill="1" applyBorder="1"/>
    <xf numFmtId="0" fontId="3" fillId="0" borderId="7" xfId="0" applyFont="1" applyFill="1" applyBorder="1" applyAlignment="1">
      <alignment horizontal="center" wrapText="1"/>
    </xf>
    <xf numFmtId="0" fontId="2" fillId="0" borderId="3" xfId="0" applyFont="1" applyFill="1" applyBorder="1"/>
    <xf numFmtId="0" fontId="3" fillId="2" borderId="15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3" fillId="4" borderId="1" xfId="1" applyNumberFormat="1" applyFont="1" applyFill="1" applyBorder="1"/>
    <xf numFmtId="0" fontId="3" fillId="2" borderId="1" xfId="0" applyFont="1" applyFill="1" applyBorder="1"/>
    <xf numFmtId="0" fontId="3" fillId="0" borderId="0" xfId="0" applyFont="1" applyFill="1"/>
    <xf numFmtId="0" fontId="2" fillId="0" borderId="2" xfId="1" applyNumberFormat="1" applyFont="1" applyFill="1" applyBorder="1"/>
    <xf numFmtId="0" fontId="3" fillId="0" borderId="9" xfId="0" applyFont="1" applyFill="1" applyBorder="1"/>
    <xf numFmtId="0" fontId="3" fillId="0" borderId="0" xfId="1" applyNumberFormat="1" applyFont="1" applyFill="1" applyBorder="1"/>
    <xf numFmtId="0" fontId="0" fillId="0" borderId="0" xfId="0" applyBorder="1" applyAlignment="1">
      <alignment horizontal="center"/>
    </xf>
    <xf numFmtId="0" fontId="3" fillId="2" borderId="26" xfId="0" applyFont="1" applyFill="1" applyBorder="1"/>
    <xf numFmtId="0" fontId="3" fillId="2" borderId="27" xfId="0" applyFont="1" applyFill="1" applyBorder="1"/>
    <xf numFmtId="0" fontId="5" fillId="6" borderId="2" xfId="1" applyNumberFormat="1" applyFont="1" applyFill="1" applyBorder="1"/>
    <xf numFmtId="0" fontId="5" fillId="6" borderId="0" xfId="0" applyFont="1" applyFill="1"/>
    <xf numFmtId="0" fontId="4" fillId="6" borderId="0" xfId="0" applyFont="1" applyFill="1"/>
    <xf numFmtId="0" fontId="2" fillId="7" borderId="2" xfId="1" applyNumberFormat="1" applyFont="1" applyFill="1" applyBorder="1"/>
    <xf numFmtId="0" fontId="3" fillId="7" borderId="0" xfId="0" applyFont="1" applyFill="1"/>
    <xf numFmtId="0" fontId="2" fillId="7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vertical="top"/>
    </xf>
    <xf numFmtId="0" fontId="3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B4D-C5BD-410E-AE2C-B4603858D3F1}">
  <sheetPr>
    <pageSetUpPr fitToPage="1"/>
  </sheetPr>
  <dimension ref="A1:P34"/>
  <sheetViews>
    <sheetView tabSelected="1" zoomScaleNormal="100" workbookViewId="0">
      <pane xSplit="1" topLeftCell="B1" activePane="topRight" state="frozen"/>
      <selection pane="topRight" activeCell="P28" sqref="P28"/>
    </sheetView>
  </sheetViews>
  <sheetFormatPr defaultColWidth="8.7109375" defaultRowHeight="12" x14ac:dyDescent="0.2"/>
  <cols>
    <col min="1" max="1" width="72.42578125" style="3" bestFit="1" customWidth="1"/>
    <col min="2" max="3" width="8.28515625" style="3" customWidth="1"/>
    <col min="4" max="8" width="8.7109375" style="3"/>
    <col min="9" max="9" width="7.28515625" style="3" bestFit="1" customWidth="1"/>
    <col min="10" max="16384" width="8.7109375" style="3"/>
  </cols>
  <sheetData>
    <row r="1" spans="1:16" ht="25.5" customHeight="1" x14ac:dyDescent="0.2">
      <c r="A1" s="11"/>
      <c r="B1" s="12" t="s">
        <v>10</v>
      </c>
      <c r="C1" s="12" t="s">
        <v>11</v>
      </c>
      <c r="D1" s="12" t="s">
        <v>12</v>
      </c>
      <c r="E1" s="12" t="s">
        <v>13</v>
      </c>
      <c r="F1" s="12" t="s">
        <v>14</v>
      </c>
      <c r="G1" s="12" t="s">
        <v>25</v>
      </c>
      <c r="H1" s="12" t="s">
        <v>26</v>
      </c>
      <c r="I1" s="12" t="s">
        <v>29</v>
      </c>
      <c r="J1" s="12" t="s">
        <v>30</v>
      </c>
      <c r="K1" s="12" t="s">
        <v>31</v>
      </c>
      <c r="L1" s="12" t="s">
        <v>32</v>
      </c>
      <c r="M1" s="12" t="s">
        <v>36</v>
      </c>
      <c r="N1" s="12" t="s">
        <v>37</v>
      </c>
      <c r="O1" s="12" t="s">
        <v>38</v>
      </c>
      <c r="P1" s="12" t="s">
        <v>39</v>
      </c>
    </row>
    <row r="2" spans="1:16" s="20" customFormat="1" ht="15.75" thickBot="1" x14ac:dyDescent="0.3">
      <c r="A2" s="69" t="s">
        <v>16</v>
      </c>
      <c r="B2" s="70"/>
      <c r="C2" s="71"/>
      <c r="D2" s="71"/>
      <c r="E2" s="71"/>
      <c r="F2" s="71"/>
      <c r="G2" s="71"/>
      <c r="H2" s="71"/>
      <c r="I2" s="71"/>
      <c r="J2" s="71"/>
      <c r="K2" s="42"/>
      <c r="L2" s="42"/>
      <c r="M2" s="42"/>
      <c r="N2" s="42"/>
      <c r="O2" s="42"/>
      <c r="P2" s="42"/>
    </row>
    <row r="3" spans="1:16" x14ac:dyDescent="0.2">
      <c r="A3" s="14" t="s">
        <v>4</v>
      </c>
      <c r="B3" s="16">
        <v>400</v>
      </c>
      <c r="C3" s="15">
        <v>413</v>
      </c>
      <c r="D3" s="15">
        <v>438</v>
      </c>
      <c r="E3" s="15">
        <v>405</v>
      </c>
      <c r="F3" s="15">
        <v>362</v>
      </c>
      <c r="G3" s="15">
        <v>426</v>
      </c>
      <c r="H3" s="15">
        <v>454</v>
      </c>
      <c r="I3" s="15">
        <v>488</v>
      </c>
      <c r="J3" s="36">
        <v>478</v>
      </c>
      <c r="K3" s="47">
        <v>477</v>
      </c>
      <c r="L3" s="17">
        <v>475</v>
      </c>
      <c r="M3" s="17">
        <v>498</v>
      </c>
      <c r="N3" s="17">
        <v>481</v>
      </c>
      <c r="O3" s="17">
        <v>483</v>
      </c>
      <c r="P3" s="17">
        <v>508</v>
      </c>
    </row>
    <row r="4" spans="1:16" x14ac:dyDescent="0.2">
      <c r="A4" s="2" t="s">
        <v>5</v>
      </c>
      <c r="B4" s="13">
        <v>249</v>
      </c>
      <c r="C4" s="1">
        <v>250</v>
      </c>
      <c r="D4" s="1">
        <v>233</v>
      </c>
      <c r="E4" s="1">
        <v>230</v>
      </c>
      <c r="F4" s="1">
        <v>247</v>
      </c>
      <c r="G4" s="1">
        <v>248</v>
      </c>
      <c r="H4" s="1">
        <v>267</v>
      </c>
      <c r="I4" s="1">
        <v>274</v>
      </c>
      <c r="J4" s="37">
        <v>282</v>
      </c>
      <c r="K4" s="48">
        <v>285</v>
      </c>
      <c r="L4" s="30">
        <v>298</v>
      </c>
      <c r="M4" s="30">
        <v>308</v>
      </c>
      <c r="N4" s="30">
        <v>335</v>
      </c>
      <c r="O4" s="30">
        <v>346</v>
      </c>
      <c r="P4" s="30">
        <v>326</v>
      </c>
    </row>
    <row r="5" spans="1:16" x14ac:dyDescent="0.2">
      <c r="A5" s="2" t="s">
        <v>0</v>
      </c>
      <c r="B5" s="13">
        <v>374</v>
      </c>
      <c r="C5" s="1">
        <v>355</v>
      </c>
      <c r="D5" s="1">
        <v>348</v>
      </c>
      <c r="E5" s="1">
        <v>341</v>
      </c>
      <c r="F5" s="1">
        <v>327</v>
      </c>
      <c r="G5" s="1">
        <v>307</v>
      </c>
      <c r="H5" s="1">
        <v>300</v>
      </c>
      <c r="I5" s="1">
        <v>296</v>
      </c>
      <c r="J5" s="37">
        <v>292</v>
      </c>
      <c r="K5" s="48">
        <v>278</v>
      </c>
      <c r="L5" s="30">
        <v>271</v>
      </c>
      <c r="M5" s="30">
        <v>249</v>
      </c>
      <c r="N5" s="30">
        <v>247</v>
      </c>
      <c r="O5" s="30">
        <v>239</v>
      </c>
      <c r="P5" s="30">
        <v>269</v>
      </c>
    </row>
    <row r="6" spans="1:16" ht="12.75" thickBot="1" x14ac:dyDescent="0.25">
      <c r="A6" s="27" t="s">
        <v>1</v>
      </c>
      <c r="B6" s="21">
        <v>200</v>
      </c>
      <c r="C6" s="26">
        <v>214</v>
      </c>
      <c r="D6" s="26">
        <v>239</v>
      </c>
      <c r="E6" s="26">
        <v>240</v>
      </c>
      <c r="F6" s="26">
        <v>247</v>
      </c>
      <c r="G6" s="26">
        <v>265</v>
      </c>
      <c r="H6" s="26">
        <v>286</v>
      </c>
      <c r="I6" s="26">
        <v>287</v>
      </c>
      <c r="J6" s="38">
        <v>303</v>
      </c>
      <c r="K6" s="49">
        <v>321</v>
      </c>
      <c r="L6" s="28">
        <v>347</v>
      </c>
      <c r="M6" s="28">
        <v>366</v>
      </c>
      <c r="N6" s="28">
        <v>377</v>
      </c>
      <c r="O6" s="28">
        <v>390</v>
      </c>
      <c r="P6" s="28">
        <v>393</v>
      </c>
    </row>
    <row r="7" spans="1:16" ht="13.5" thickTop="1" thickBot="1" x14ac:dyDescent="0.25">
      <c r="A7" s="24" t="s">
        <v>17</v>
      </c>
      <c r="B7" s="25">
        <f t="shared" ref="B7:J7" si="0">SUM(B3:B6)</f>
        <v>1223</v>
      </c>
      <c r="C7" s="25">
        <f t="shared" si="0"/>
        <v>1232</v>
      </c>
      <c r="D7" s="25">
        <f t="shared" si="0"/>
        <v>1258</v>
      </c>
      <c r="E7" s="25">
        <f t="shared" si="0"/>
        <v>1216</v>
      </c>
      <c r="F7" s="25">
        <f t="shared" si="0"/>
        <v>1183</v>
      </c>
      <c r="G7" s="25">
        <f t="shared" si="0"/>
        <v>1246</v>
      </c>
      <c r="H7" s="25">
        <f t="shared" si="0"/>
        <v>1307</v>
      </c>
      <c r="I7" s="25">
        <f t="shared" si="0"/>
        <v>1345</v>
      </c>
      <c r="J7" s="25">
        <f t="shared" si="0"/>
        <v>1355</v>
      </c>
      <c r="K7" s="50">
        <f t="shared" ref="K7:N7" si="1">SUM(K3:K6)</f>
        <v>1361</v>
      </c>
      <c r="L7" s="43">
        <f t="shared" si="1"/>
        <v>1391</v>
      </c>
      <c r="M7" s="43">
        <f t="shared" si="1"/>
        <v>1421</v>
      </c>
      <c r="N7" s="43">
        <f t="shared" si="1"/>
        <v>1440</v>
      </c>
      <c r="O7" s="43">
        <f t="shared" ref="O7:P7" si="2">SUM(O3:O6)</f>
        <v>1458</v>
      </c>
      <c r="P7" s="43">
        <f t="shared" si="2"/>
        <v>1496</v>
      </c>
    </row>
    <row r="8" spans="1:16" s="20" customFormat="1" x14ac:dyDescent="0.2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s="20" customForma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s="20" customFormat="1" ht="15.75" thickBot="1" x14ac:dyDescent="0.3">
      <c r="A10" s="72" t="s">
        <v>18</v>
      </c>
      <c r="B10" s="73"/>
      <c r="C10" s="74"/>
      <c r="D10" s="74"/>
      <c r="E10" s="74"/>
      <c r="F10" s="74"/>
      <c r="G10" s="74"/>
      <c r="H10" s="74"/>
      <c r="I10" s="74"/>
      <c r="J10" s="74"/>
      <c r="K10" s="42"/>
      <c r="L10" s="42"/>
      <c r="M10" s="42"/>
      <c r="N10" s="42"/>
      <c r="O10" s="42"/>
      <c r="P10" s="42"/>
    </row>
    <row r="11" spans="1:16" x14ac:dyDescent="0.2">
      <c r="A11" s="14" t="s">
        <v>3</v>
      </c>
      <c r="B11" s="16">
        <v>99</v>
      </c>
      <c r="C11" s="15">
        <v>98</v>
      </c>
      <c r="D11" s="15">
        <v>96</v>
      </c>
      <c r="E11" s="15">
        <v>97</v>
      </c>
      <c r="F11" s="15">
        <v>92</v>
      </c>
      <c r="G11" s="15">
        <v>99</v>
      </c>
      <c r="H11" s="15">
        <v>108</v>
      </c>
      <c r="I11" s="15">
        <v>108</v>
      </c>
      <c r="J11" s="36">
        <v>108</v>
      </c>
      <c r="K11" s="47">
        <v>105</v>
      </c>
      <c r="L11" s="17">
        <v>105</v>
      </c>
      <c r="M11" s="17">
        <v>110</v>
      </c>
      <c r="N11" s="17">
        <v>103</v>
      </c>
      <c r="O11" s="17">
        <v>108</v>
      </c>
      <c r="P11" s="17">
        <v>109</v>
      </c>
    </row>
    <row r="12" spans="1:16" ht="12.75" thickBot="1" x14ac:dyDescent="0.25">
      <c r="A12" s="27" t="s">
        <v>2</v>
      </c>
      <c r="B12" s="21">
        <v>275</v>
      </c>
      <c r="C12" s="26">
        <v>271</v>
      </c>
      <c r="D12" s="26">
        <v>274</v>
      </c>
      <c r="E12" s="26">
        <v>272</v>
      </c>
      <c r="F12" s="26">
        <v>264</v>
      </c>
      <c r="G12" s="26">
        <v>265</v>
      </c>
      <c r="H12" s="26">
        <v>269</v>
      </c>
      <c r="I12" s="26">
        <v>273</v>
      </c>
      <c r="J12" s="38">
        <v>271</v>
      </c>
      <c r="K12" s="49">
        <v>270</v>
      </c>
      <c r="L12" s="28">
        <v>273</v>
      </c>
      <c r="M12" s="28">
        <v>271</v>
      </c>
      <c r="N12" s="28">
        <v>285</v>
      </c>
      <c r="O12" s="28">
        <v>289</v>
      </c>
      <c r="P12" s="28">
        <v>291</v>
      </c>
    </row>
    <row r="13" spans="1:16" ht="13.5" thickTop="1" thickBot="1" x14ac:dyDescent="0.25">
      <c r="A13" s="24" t="s">
        <v>19</v>
      </c>
      <c r="B13" s="25">
        <f t="shared" ref="B13:N13" si="3">SUM(B11:B12)</f>
        <v>374</v>
      </c>
      <c r="C13" s="25">
        <f t="shared" si="3"/>
        <v>369</v>
      </c>
      <c r="D13" s="25">
        <f t="shared" si="3"/>
        <v>370</v>
      </c>
      <c r="E13" s="25">
        <f t="shared" si="3"/>
        <v>369</v>
      </c>
      <c r="F13" s="25">
        <f t="shared" si="3"/>
        <v>356</v>
      </c>
      <c r="G13" s="25">
        <f t="shared" si="3"/>
        <v>364</v>
      </c>
      <c r="H13" s="25">
        <f t="shared" si="3"/>
        <v>377</v>
      </c>
      <c r="I13" s="25">
        <f t="shared" si="3"/>
        <v>381</v>
      </c>
      <c r="J13" s="25">
        <f t="shared" si="3"/>
        <v>379</v>
      </c>
      <c r="K13" s="50">
        <f t="shared" si="3"/>
        <v>375</v>
      </c>
      <c r="L13" s="43">
        <f t="shared" si="3"/>
        <v>378</v>
      </c>
      <c r="M13" s="43">
        <f t="shared" si="3"/>
        <v>381</v>
      </c>
      <c r="N13" s="43">
        <f t="shared" si="3"/>
        <v>388</v>
      </c>
      <c r="O13" s="43">
        <f t="shared" ref="O13:P13" si="4">SUM(O11:O12)</f>
        <v>397</v>
      </c>
      <c r="P13" s="43">
        <f t="shared" si="4"/>
        <v>400</v>
      </c>
    </row>
    <row r="14" spans="1:16" ht="15" customHeight="1" thickBot="1" x14ac:dyDescent="0.25">
      <c r="A14" s="4"/>
      <c r="B14" s="4"/>
      <c r="E14" s="3" t="s">
        <v>8</v>
      </c>
    </row>
    <row r="15" spans="1:16" ht="15" customHeight="1" thickBot="1" x14ac:dyDescent="0.25">
      <c r="A15" s="18" t="s">
        <v>20</v>
      </c>
      <c r="B15" s="19">
        <f t="shared" ref="B15:P15" si="5">+B7+B13</f>
        <v>1597</v>
      </c>
      <c r="C15" s="19">
        <f t="shared" si="5"/>
        <v>1601</v>
      </c>
      <c r="D15" s="19">
        <f t="shared" si="5"/>
        <v>1628</v>
      </c>
      <c r="E15" s="19">
        <f t="shared" si="5"/>
        <v>1585</v>
      </c>
      <c r="F15" s="19">
        <f t="shared" si="5"/>
        <v>1539</v>
      </c>
      <c r="G15" s="19">
        <f t="shared" si="5"/>
        <v>1610</v>
      </c>
      <c r="H15" s="19">
        <f t="shared" si="5"/>
        <v>1684</v>
      </c>
      <c r="I15" s="19">
        <f t="shared" si="5"/>
        <v>1726</v>
      </c>
      <c r="J15" s="19">
        <f t="shared" si="5"/>
        <v>1734</v>
      </c>
      <c r="K15" s="19">
        <f t="shared" si="5"/>
        <v>1736</v>
      </c>
      <c r="L15" s="19">
        <f t="shared" si="5"/>
        <v>1769</v>
      </c>
      <c r="M15" s="19">
        <f t="shared" si="5"/>
        <v>1802</v>
      </c>
      <c r="N15" s="19">
        <f t="shared" si="5"/>
        <v>1828</v>
      </c>
      <c r="O15" s="19">
        <f t="shared" si="5"/>
        <v>1855</v>
      </c>
      <c r="P15" s="19">
        <f t="shared" si="5"/>
        <v>1896</v>
      </c>
    </row>
    <row r="16" spans="1:16" ht="15" customHeight="1" x14ac:dyDescent="0.2">
      <c r="A16" s="4"/>
      <c r="B16" s="4"/>
      <c r="M16" s="55"/>
    </row>
    <row r="17" spans="1:16" ht="15.75" thickBot="1" x14ac:dyDescent="0.3">
      <c r="A17" s="31"/>
      <c r="B17" s="56"/>
      <c r="C17" s="56"/>
      <c r="D17" s="56"/>
      <c r="E17" s="56"/>
      <c r="F17" s="56"/>
      <c r="G17" s="56"/>
      <c r="H17" s="56"/>
      <c r="I17" s="56"/>
      <c r="J17" s="56"/>
      <c r="M17" s="55"/>
    </row>
    <row r="18" spans="1:16" ht="27" customHeight="1" x14ac:dyDescent="0.2">
      <c r="A18" s="4"/>
      <c r="B18" s="44" t="s">
        <v>10</v>
      </c>
      <c r="C18" s="22" t="s">
        <v>11</v>
      </c>
      <c r="D18" s="22" t="s">
        <v>12</v>
      </c>
      <c r="E18" s="22" t="s">
        <v>13</v>
      </c>
      <c r="F18" s="22" t="s">
        <v>14</v>
      </c>
      <c r="G18" s="22" t="s">
        <v>15</v>
      </c>
      <c r="H18" s="22" t="s">
        <v>26</v>
      </c>
      <c r="I18" s="12" t="s">
        <v>29</v>
      </c>
      <c r="J18" s="12" t="s">
        <v>30</v>
      </c>
      <c r="K18" s="12" t="s">
        <v>31</v>
      </c>
      <c r="L18" s="12" t="s">
        <v>32</v>
      </c>
      <c r="M18" s="12" t="s">
        <v>36</v>
      </c>
      <c r="N18" s="12" t="s">
        <v>37</v>
      </c>
      <c r="O18" s="12" t="s">
        <v>38</v>
      </c>
      <c r="P18" s="12" t="s">
        <v>39</v>
      </c>
    </row>
    <row r="19" spans="1:16" x14ac:dyDescent="0.2">
      <c r="A19" s="4" t="s">
        <v>6</v>
      </c>
      <c r="B19" s="45">
        <v>923</v>
      </c>
      <c r="C19" s="13">
        <v>927</v>
      </c>
      <c r="D19" s="1">
        <v>951</v>
      </c>
      <c r="E19" s="1">
        <v>951</v>
      </c>
      <c r="F19" s="1">
        <f>869+9</f>
        <v>878</v>
      </c>
      <c r="G19" s="1">
        <v>932</v>
      </c>
      <c r="H19" s="1">
        <v>985</v>
      </c>
      <c r="I19" s="1">
        <v>1012</v>
      </c>
      <c r="J19" s="1">
        <v>1022</v>
      </c>
      <c r="K19" s="48">
        <v>1025</v>
      </c>
      <c r="L19" s="37">
        <v>1090</v>
      </c>
      <c r="M19" s="37">
        <v>1113</v>
      </c>
      <c r="N19" s="1">
        <v>1129</v>
      </c>
      <c r="O19" s="1">
        <v>1143</v>
      </c>
      <c r="P19" s="1">
        <v>1174</v>
      </c>
    </row>
    <row r="20" spans="1:16" ht="12.75" thickBot="1" x14ac:dyDescent="0.25">
      <c r="A20" s="29" t="s">
        <v>7</v>
      </c>
      <c r="B20" s="45">
        <v>87</v>
      </c>
      <c r="C20" s="13">
        <v>86</v>
      </c>
      <c r="D20" s="1">
        <v>86</v>
      </c>
      <c r="E20" s="1">
        <v>86</v>
      </c>
      <c r="F20" s="1">
        <v>87</v>
      </c>
      <c r="G20" s="1">
        <v>91</v>
      </c>
      <c r="H20" s="1">
        <v>94</v>
      </c>
      <c r="I20" s="1">
        <v>95</v>
      </c>
      <c r="J20" s="1">
        <v>96</v>
      </c>
      <c r="K20" s="48">
        <v>96</v>
      </c>
      <c r="L20" s="37">
        <v>96</v>
      </c>
      <c r="M20" s="37">
        <v>98</v>
      </c>
      <c r="N20" s="1">
        <v>100</v>
      </c>
      <c r="O20" s="1">
        <v>103</v>
      </c>
      <c r="P20" s="1">
        <v>105</v>
      </c>
    </row>
    <row r="21" spans="1:16" ht="13.5" thickTop="1" thickBot="1" x14ac:dyDescent="0.25">
      <c r="A21" s="10" t="s">
        <v>21</v>
      </c>
      <c r="B21" s="46">
        <f t="shared" ref="B21:P21" si="6">SUM(B19:B20)</f>
        <v>1010</v>
      </c>
      <c r="C21" s="23">
        <f t="shared" si="6"/>
        <v>1013</v>
      </c>
      <c r="D21" s="23">
        <f t="shared" si="6"/>
        <v>1037</v>
      </c>
      <c r="E21" s="23">
        <f t="shared" si="6"/>
        <v>1037</v>
      </c>
      <c r="F21" s="23">
        <f t="shared" si="6"/>
        <v>965</v>
      </c>
      <c r="G21" s="23">
        <f t="shared" si="6"/>
        <v>1023</v>
      </c>
      <c r="H21" s="23">
        <f t="shared" si="6"/>
        <v>1079</v>
      </c>
      <c r="I21" s="23">
        <f t="shared" si="6"/>
        <v>1107</v>
      </c>
      <c r="J21" s="23">
        <f t="shared" si="6"/>
        <v>1118</v>
      </c>
      <c r="K21" s="51">
        <f t="shared" si="6"/>
        <v>1121</v>
      </c>
      <c r="L21" s="58">
        <f t="shared" si="6"/>
        <v>1186</v>
      </c>
      <c r="M21" s="57">
        <f t="shared" si="6"/>
        <v>1211</v>
      </c>
      <c r="N21" s="57">
        <f t="shared" si="6"/>
        <v>1229</v>
      </c>
      <c r="O21" s="57">
        <f t="shared" si="6"/>
        <v>1246</v>
      </c>
      <c r="P21" s="57">
        <f t="shared" si="6"/>
        <v>1279</v>
      </c>
    </row>
    <row r="22" spans="1:16" x14ac:dyDescent="0.2">
      <c r="A22" s="32" t="s">
        <v>23</v>
      </c>
      <c r="B22" s="33" t="s">
        <v>22</v>
      </c>
      <c r="C22" s="34" t="s">
        <v>22</v>
      </c>
      <c r="D22" s="35">
        <v>10</v>
      </c>
      <c r="E22" s="34">
        <v>8</v>
      </c>
      <c r="F22" s="34">
        <v>12</v>
      </c>
      <c r="G22" s="34">
        <v>39</v>
      </c>
      <c r="H22" s="34">
        <v>48</v>
      </c>
      <c r="I22" s="34">
        <v>21</v>
      </c>
      <c r="J22" s="34">
        <v>11</v>
      </c>
      <c r="K22" s="34">
        <v>15</v>
      </c>
      <c r="L22" s="34">
        <v>40</v>
      </c>
      <c r="M22" s="34">
        <v>14</v>
      </c>
      <c r="N22" s="34">
        <v>11</v>
      </c>
      <c r="O22" s="34">
        <v>1</v>
      </c>
      <c r="P22" s="34"/>
    </row>
    <row r="23" spans="1:16" x14ac:dyDescent="0.2">
      <c r="A23" s="4"/>
      <c r="B23" s="5"/>
      <c r="D23" s="3" t="s">
        <v>8</v>
      </c>
    </row>
    <row r="24" spans="1:16" x14ac:dyDescent="0.2">
      <c r="A24" s="4" t="s">
        <v>24</v>
      </c>
      <c r="B24" s="6">
        <v>217</v>
      </c>
      <c r="C24" s="6">
        <f t="shared" ref="C24:P24" si="7">C7-C21</f>
        <v>219</v>
      </c>
      <c r="D24" s="6">
        <f t="shared" si="7"/>
        <v>221</v>
      </c>
      <c r="E24" s="6">
        <f t="shared" si="7"/>
        <v>179</v>
      </c>
      <c r="F24" s="6">
        <f t="shared" si="7"/>
        <v>218</v>
      </c>
      <c r="G24" s="6">
        <f t="shared" si="7"/>
        <v>223</v>
      </c>
      <c r="H24" s="6">
        <f t="shared" si="7"/>
        <v>228</v>
      </c>
      <c r="I24" s="6">
        <f t="shared" si="7"/>
        <v>238</v>
      </c>
      <c r="J24" s="6">
        <f t="shared" si="7"/>
        <v>237</v>
      </c>
      <c r="K24" s="6">
        <f t="shared" si="7"/>
        <v>240</v>
      </c>
      <c r="L24" s="6">
        <f t="shared" si="7"/>
        <v>205</v>
      </c>
      <c r="M24" s="6">
        <f t="shared" si="7"/>
        <v>210</v>
      </c>
      <c r="N24" s="6">
        <f t="shared" si="7"/>
        <v>211</v>
      </c>
      <c r="O24" s="6">
        <f t="shared" si="7"/>
        <v>212</v>
      </c>
      <c r="P24" s="6">
        <f t="shared" si="7"/>
        <v>217</v>
      </c>
    </row>
    <row r="25" spans="1:16" x14ac:dyDescent="0.2">
      <c r="A25" s="4"/>
      <c r="B25" s="7"/>
    </row>
    <row r="26" spans="1:16" x14ac:dyDescent="0.2">
      <c r="A26" s="3" t="s">
        <v>9</v>
      </c>
      <c r="B26" s="8">
        <v>272</v>
      </c>
      <c r="C26" s="8">
        <f t="shared" ref="C26:L26" si="8">B26-(C7-B7)</f>
        <v>263</v>
      </c>
      <c r="D26" s="8">
        <f t="shared" si="8"/>
        <v>237</v>
      </c>
      <c r="E26" s="8">
        <f t="shared" si="8"/>
        <v>279</v>
      </c>
      <c r="F26" s="8">
        <f t="shared" si="8"/>
        <v>312</v>
      </c>
      <c r="G26" s="8">
        <f t="shared" si="8"/>
        <v>249</v>
      </c>
      <c r="H26" s="8">
        <f t="shared" si="8"/>
        <v>188</v>
      </c>
      <c r="I26" s="59">
        <v>155</v>
      </c>
      <c r="J26" s="8">
        <f t="shared" si="8"/>
        <v>145</v>
      </c>
      <c r="K26" s="8">
        <f t="shared" si="8"/>
        <v>139</v>
      </c>
      <c r="L26" s="8">
        <f t="shared" si="8"/>
        <v>109</v>
      </c>
      <c r="M26" s="62">
        <f>L26-(M7-L7)+50</f>
        <v>129</v>
      </c>
      <c r="N26" s="53">
        <f>M26-(N7-M7)</f>
        <v>110</v>
      </c>
      <c r="O26" s="53">
        <f>N26-(O7-N7)</f>
        <v>92</v>
      </c>
      <c r="P26" s="53">
        <f>O26-(P7-O7)</f>
        <v>54</v>
      </c>
    </row>
    <row r="27" spans="1:16" x14ac:dyDescent="0.2">
      <c r="B27" s="9"/>
      <c r="M27" s="63" t="s">
        <v>35</v>
      </c>
      <c r="N27" s="64"/>
    </row>
    <row r="28" spans="1:16" x14ac:dyDescent="0.2">
      <c r="F28" s="65"/>
      <c r="G28" s="68"/>
      <c r="H28" s="66"/>
      <c r="I28" s="20"/>
      <c r="J28" s="20"/>
      <c r="K28" s="52"/>
      <c r="L28" s="20"/>
      <c r="M28" s="63" t="s">
        <v>34</v>
      </c>
      <c r="N28" s="64"/>
    </row>
    <row r="29" spans="1:16" x14ac:dyDescent="0.2">
      <c r="E29" s="41" t="s">
        <v>27</v>
      </c>
      <c r="F29" s="41"/>
      <c r="G29" s="41"/>
      <c r="H29" s="40"/>
      <c r="I29" s="39"/>
      <c r="J29" s="39"/>
      <c r="K29" s="39"/>
      <c r="L29" s="39"/>
    </row>
    <row r="30" spans="1:16" x14ac:dyDescent="0.2">
      <c r="A30" s="20"/>
      <c r="E30" s="41" t="s">
        <v>28</v>
      </c>
      <c r="F30" s="60"/>
      <c r="G30" s="41"/>
      <c r="H30" s="61"/>
      <c r="I30" s="39"/>
      <c r="J30" s="39"/>
      <c r="K30" s="39"/>
      <c r="L30" s="39"/>
      <c r="M30" s="3" t="s">
        <v>8</v>
      </c>
    </row>
    <row r="31" spans="1:16" x14ac:dyDescent="0.2">
      <c r="A31" s="65"/>
      <c r="E31" s="60" t="s">
        <v>33</v>
      </c>
      <c r="F31" s="61"/>
      <c r="G31" s="41"/>
      <c r="H31" s="61"/>
      <c r="I31" s="39"/>
      <c r="J31" s="39"/>
      <c r="K31" s="39"/>
      <c r="L31" s="39"/>
    </row>
    <row r="32" spans="1:16" x14ac:dyDescent="0.2">
      <c r="A32" s="65"/>
    </row>
    <row r="33" spans="1:1" x14ac:dyDescent="0.2">
      <c r="A33" s="67"/>
    </row>
    <row r="34" spans="1:1" x14ac:dyDescent="0.2">
      <c r="A34" s="20"/>
    </row>
  </sheetData>
  <mergeCells count="2">
    <mergeCell ref="A2:J2"/>
    <mergeCell ref="A10:J10"/>
  </mergeCells>
  <pageMargins left="0.5" right="0.5" top="0.75" bottom="0.75" header="0.3" footer="0.3"/>
  <pageSetup scale="86" orientation="landscape" r:id="rId1"/>
  <ignoredErrors>
    <ignoredError sqref="M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DFF3D439E7FF4DA96C57D862A6FF6B" ma:contentTypeVersion="4" ma:contentTypeDescription="Create a new document." ma:contentTypeScope="" ma:versionID="c641185ef2339dfd8982748a16bc5cf9">
  <xsd:schema xmlns:xsd="http://www.w3.org/2001/XMLSchema" xmlns:xs="http://www.w3.org/2001/XMLSchema" xmlns:p="http://schemas.microsoft.com/office/2006/metadata/properties" xmlns:ns2="2a349d5b-63a7-41d7-b315-feb291d9833b" targetNamespace="http://schemas.microsoft.com/office/2006/metadata/properties" ma:root="true" ma:fieldsID="6dacbfa806c2ce3a59af05804f1cf2ae" ns2:_="">
    <xsd:import namespace="2a349d5b-63a7-41d7-b315-feb291d98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49d5b-63a7-41d7-b315-feb291d98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71C9FC-A8C9-4EB1-BFCB-D6A2AEEFA137}"/>
</file>

<file path=customXml/itemProps2.xml><?xml version="1.0" encoding="utf-8"?>
<ds:datastoreItem xmlns:ds="http://schemas.openxmlformats.org/officeDocument/2006/customXml" ds:itemID="{A967354A-AB31-4472-A3A3-238A2F83AA11}"/>
</file>

<file path=customXml/itemProps3.xml><?xml version="1.0" encoding="utf-8"?>
<ds:datastoreItem xmlns:ds="http://schemas.openxmlformats.org/officeDocument/2006/customXml" ds:itemID="{7013D146-1DF9-4CD2-9B8F-DE8FBA41C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Worker Positison</vt:lpstr>
      <vt:lpstr>'Social Worker Positison'!Print_Area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scottr.robinson</dc:creator>
  <cp:lastModifiedBy>Sammons, Misty (CHFS DCBS DAFM)</cp:lastModifiedBy>
  <cp:lastPrinted>2022-06-23T13:26:27Z</cp:lastPrinted>
  <dcterms:created xsi:type="dcterms:W3CDTF">2020-01-30T13:35:55Z</dcterms:created>
  <dcterms:modified xsi:type="dcterms:W3CDTF">2025-06-16T17:48:41Z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0x01010025DFF3D439E7FF4DA96C57D862A6FF6B</vt:lpwstr>
  </property>
</Properties>
</file>